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3800" windowHeight="11640" tabRatio="868"/>
  </bookViews>
  <sheets>
    <sheet name="Figure 6.2" sheetId="1" r:id="rId1"/>
    <sheet name="Figure 6.3" sheetId="9" r:id="rId2"/>
    <sheet name="Figure 6.4" sheetId="3" r:id="rId3"/>
    <sheet name="Figure 6.5" sheetId="5" r:id="rId4"/>
    <sheet name="Figure 6.6" sheetId="7" r:id="rId5"/>
  </sheets>
  <calcPr calcId="125725"/>
</workbook>
</file>

<file path=xl/calcChain.xml><?xml version="1.0" encoding="utf-8"?>
<calcChain xmlns="http://schemas.openxmlformats.org/spreadsheetml/2006/main">
  <c r="K20" i="9"/>
  <c r="J20"/>
  <c r="I20"/>
  <c r="H20"/>
  <c r="G20"/>
  <c r="K19"/>
  <c r="K21" s="1"/>
  <c r="J19"/>
  <c r="J21" s="1"/>
  <c r="I19"/>
  <c r="I21" s="1"/>
  <c r="H19"/>
  <c r="H21" s="1"/>
  <c r="G19"/>
  <c r="G21" s="1"/>
  <c r="F18"/>
  <c r="F21" s="1"/>
  <c r="F27" s="1"/>
  <c r="D17"/>
  <c r="D21" s="1"/>
  <c r="D24" s="1"/>
  <c r="G20" i="1" l="1"/>
  <c r="G19"/>
  <c r="G21"/>
  <c r="H20"/>
  <c r="H19"/>
  <c r="H21" s="1"/>
  <c r="I20"/>
  <c r="I19"/>
  <c r="I21"/>
  <c r="J20"/>
  <c r="J21"/>
  <c r="J19"/>
  <c r="K20"/>
  <c r="K19"/>
  <c r="K21"/>
  <c r="F18"/>
  <c r="F21"/>
  <c r="F27" s="1"/>
  <c r="D17"/>
  <c r="D21" s="1"/>
  <c r="D24" s="1"/>
</calcChain>
</file>

<file path=xl/sharedStrings.xml><?xml version="1.0" encoding="utf-8"?>
<sst xmlns="http://schemas.openxmlformats.org/spreadsheetml/2006/main" count="61" uniqueCount="29">
  <si>
    <t>Technology Option 1</t>
  </si>
  <si>
    <t>Parameters</t>
  </si>
  <si>
    <t>Production cost</t>
  </si>
  <si>
    <t>Price</t>
  </si>
  <si>
    <t>Plant cost</t>
  </si>
  <si>
    <t>Plant capacity</t>
  </si>
  <si>
    <t>Discount rate</t>
  </si>
  <si>
    <t>Cost reduction from R&amp;D</t>
  </si>
  <si>
    <t>Model</t>
  </si>
  <si>
    <t xml:space="preserve">Year </t>
  </si>
  <si>
    <t>Cost of R&amp;D</t>
  </si>
  <si>
    <t>Chance of success</t>
  </si>
  <si>
    <t>R&amp;D cost</t>
  </si>
  <si>
    <t>Revenues</t>
  </si>
  <si>
    <t>Costs</t>
  </si>
  <si>
    <t>Profit</t>
  </si>
  <si>
    <t>Results</t>
  </si>
  <si>
    <t>NPV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</si>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</sst>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"/>
  </numFmts>
  <fonts count="6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5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2876712328767"/>
          <c:y val="7.9235184093195313E-2"/>
          <c:w val="0.71746575342465768"/>
          <c:h val="0.77322610684049164"/>
        </c:manualLayout>
      </c:layout>
      <c:scatterChart>
        <c:scatterStyle val="lineMarker"/>
        <c:ser>
          <c:idx val="0"/>
          <c:order val="0"/>
          <c:tx>
            <c:strRef>
              <c:f>'Figure 6.4'!$B$1</c:f>
              <c:strCache>
                <c:ptCount val="1"/>
                <c:pt idx="0">
                  <c:v>NPV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6.4'!$A$2:$A$12</c:f>
              <c:numCache>
                <c:formatCode>0%</c:formatCode>
                <c:ptCount val="11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</c:numCache>
            </c:numRef>
          </c:xVal>
          <c:yVal>
            <c:numRef>
              <c:f>'Figure 6.4'!$B$2:$B$12</c:f>
              <c:numCache>
                <c:formatCode>"$"#,##0</c:formatCode>
                <c:ptCount val="11"/>
                <c:pt idx="0">
                  <c:v>-115266093.01000001</c:v>
                </c:pt>
                <c:pt idx="1">
                  <c:v>-68742800.840000004</c:v>
                </c:pt>
                <c:pt idx="2">
                  <c:v>-22219508.670000002</c:v>
                </c:pt>
                <c:pt idx="3">
                  <c:v>24303783.5</c:v>
                </c:pt>
                <c:pt idx="4">
                  <c:v>70827075.670000002</c:v>
                </c:pt>
                <c:pt idx="5">
                  <c:v>117350367.84</c:v>
                </c:pt>
                <c:pt idx="6">
                  <c:v>163873660.00999999</c:v>
                </c:pt>
                <c:pt idx="7">
                  <c:v>210396952.18000001</c:v>
                </c:pt>
                <c:pt idx="8">
                  <c:v>256920244.34999999</c:v>
                </c:pt>
                <c:pt idx="9">
                  <c:v>303443536.51999998</c:v>
                </c:pt>
                <c:pt idx="10">
                  <c:v>349966828.69</c:v>
                </c:pt>
              </c:numCache>
            </c:numRef>
          </c:yVal>
        </c:ser>
        <c:axId val="103992320"/>
        <c:axId val="294320384"/>
      </c:scatterChart>
      <c:valAx>
        <c:axId val="103992320"/>
        <c:scaling>
          <c:orientation val="minMax"/>
          <c:max val="0.75000000000000044"/>
          <c:min val="0.25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Cost reduction from R&amp;D</a:t>
                </a:r>
              </a:p>
            </c:rich>
          </c:tx>
          <c:layout>
            <c:manualLayout>
              <c:xMode val="edge"/>
              <c:yMode val="edge"/>
              <c:x val="0.44691780821917831"/>
              <c:y val="0.8907126773087794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4320384"/>
        <c:crossesAt val="0"/>
        <c:crossBetween val="midCat"/>
        <c:majorUnit val="0.05"/>
      </c:valAx>
      <c:valAx>
        <c:axId val="294320384"/>
        <c:scaling>
          <c:orientation val="minMax"/>
          <c:max val="500000000"/>
          <c:min val="-1200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Arial"/>
                    <a:cs typeface="Arial" pitchFamily="34" charset="0"/>
                  </a:defRPr>
                </a:pPr>
                <a:r>
                  <a:rPr lang="en-US" sz="1200" b="1">
                    <a:latin typeface="Arial" pitchFamily="34" charset="0"/>
                    <a:cs typeface="Arial" pitchFamily="34" charset="0"/>
                  </a:rPr>
                  <a:t>NPV</a:t>
                </a:r>
              </a:p>
            </c:rich>
          </c:tx>
          <c:layout>
            <c:manualLayout>
              <c:xMode val="edge"/>
              <c:yMode val="edge"/>
              <c:x val="2.7397260273972612E-2"/>
              <c:y val="0.4207661747199635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992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2464898595943841"/>
          <c:y val="6.3736263736263787E-2"/>
          <c:w val="0.72854914196567866"/>
          <c:h val="0.76043956043956062"/>
        </c:manualLayout>
      </c:layout>
      <c:scatterChart>
        <c:scatterStyle val="lineMarker"/>
        <c:ser>
          <c:idx val="0"/>
          <c:order val="0"/>
          <c:tx>
            <c:strRef>
              <c:f>'Figure 6.5'!$B$1</c:f>
              <c:strCache>
                <c:ptCount val="1"/>
                <c:pt idx="0">
                  <c:v>NPV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6.5'!$A$2:$A$26</c:f>
              <c:numCache>
                <c:formatCode>0%</c:formatCode>
                <c:ptCount val="2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</c:numCache>
            </c:numRef>
          </c:xVal>
          <c:yVal>
            <c:numRef>
              <c:f>'Figure 6.5'!$B$2:$B$26</c:f>
              <c:numCache>
                <c:formatCode>"$"#,##0</c:formatCode>
                <c:ptCount val="25"/>
                <c:pt idx="0">
                  <c:v>-1764963.22</c:v>
                </c:pt>
                <c:pt idx="1">
                  <c:v>11470073.57</c:v>
                </c:pt>
                <c:pt idx="2">
                  <c:v>24705110.350000001</c:v>
                </c:pt>
                <c:pt idx="3">
                  <c:v>37940147.140000001</c:v>
                </c:pt>
                <c:pt idx="4">
                  <c:v>51175183.920000002</c:v>
                </c:pt>
                <c:pt idx="5">
                  <c:v>64410220.700000003</c:v>
                </c:pt>
                <c:pt idx="6">
                  <c:v>77645257.489999995</c:v>
                </c:pt>
                <c:pt idx="7">
                  <c:v>90880294.269999996</c:v>
                </c:pt>
                <c:pt idx="8">
                  <c:v>104115331.06</c:v>
                </c:pt>
                <c:pt idx="9">
                  <c:v>117350367.84</c:v>
                </c:pt>
                <c:pt idx="10">
                  <c:v>130585404.62</c:v>
                </c:pt>
                <c:pt idx="11">
                  <c:v>143820441.41</c:v>
                </c:pt>
                <c:pt idx="12">
                  <c:v>157055478.19</c:v>
                </c:pt>
                <c:pt idx="13">
                  <c:v>170290514.97999999</c:v>
                </c:pt>
                <c:pt idx="14">
                  <c:v>183525551.75999999</c:v>
                </c:pt>
                <c:pt idx="15">
                  <c:v>196760588.53999999</c:v>
                </c:pt>
                <c:pt idx="16">
                  <c:v>209995625.33000001</c:v>
                </c:pt>
                <c:pt idx="17">
                  <c:v>223230662.11000001</c:v>
                </c:pt>
                <c:pt idx="18">
                  <c:v>236465698.88999999</c:v>
                </c:pt>
                <c:pt idx="19">
                  <c:v>249700735.68000001</c:v>
                </c:pt>
                <c:pt idx="20">
                  <c:v>262935772.46000001</c:v>
                </c:pt>
                <c:pt idx="21">
                  <c:v>276170809.25</c:v>
                </c:pt>
                <c:pt idx="22">
                  <c:v>289405846.02999997</c:v>
                </c:pt>
                <c:pt idx="23">
                  <c:v>302640882.81</c:v>
                </c:pt>
                <c:pt idx="24">
                  <c:v>315875919.60000002</c:v>
                </c:pt>
              </c:numCache>
            </c:numRef>
          </c:yVal>
        </c:ser>
        <c:axId val="303492096"/>
        <c:axId val="304432640"/>
      </c:scatterChart>
      <c:valAx>
        <c:axId val="303492096"/>
        <c:scaling>
          <c:orientation val="minMax"/>
          <c:max val="0.25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Chance of success</a:t>
                </a:r>
              </a:p>
            </c:rich>
          </c:tx>
          <c:layout>
            <c:manualLayout>
              <c:xMode val="edge"/>
              <c:yMode val="edge"/>
              <c:x val="0.4804992199687988"/>
              <c:y val="0.90989010989010988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432640"/>
        <c:crossesAt val="0"/>
        <c:crossBetween val="midCat"/>
        <c:majorUnit val="0.05"/>
        <c:minorUnit val="1.0000000000000005E-2"/>
      </c:valAx>
      <c:valAx>
        <c:axId val="304432640"/>
        <c:scaling>
          <c:orientation val="minMax"/>
          <c:max val="350000000"/>
          <c:min val="-2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NPV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219780219780232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492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>
        <c:manualLayout>
          <c:xMode val="edge"/>
          <c:yMode val="edge"/>
          <c:x val="0.29807692307692341"/>
          <c:y val="2.764976958525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58999773595863"/>
          <c:y val="0.27035370816788523"/>
          <c:w val="0.69658192335019753"/>
          <c:h val="0.64362615751331786"/>
        </c:manualLayout>
      </c:layout>
      <c:barChart>
        <c:barDir val="bar"/>
        <c:grouping val="clustered"/>
        <c:ser>
          <c:idx val="0"/>
          <c:order val="0"/>
          <c:tx>
            <c:strRef>
              <c:f>'Figure 6.6'!$O$2</c:f>
              <c:strCache>
                <c:ptCount val="1"/>
                <c:pt idx="0">
                  <c:v>-10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6.6'!$N$3:$N$10</c:f>
              <c:strCache>
                <c:ptCount val="8"/>
                <c:pt idx="0">
                  <c:v>Price</c:v>
                </c:pt>
                <c:pt idx="1">
                  <c:v>Production cost</c:v>
                </c:pt>
                <c:pt idx="2">
                  <c:v>Cost reduction from R&amp;D</c:v>
                </c:pt>
                <c:pt idx="3">
                  <c:v>Plant capacity</c:v>
                </c:pt>
                <c:pt idx="4">
                  <c:v>Chance of success</c:v>
                </c:pt>
                <c:pt idx="5">
                  <c:v>Discount rate</c:v>
                </c:pt>
                <c:pt idx="6">
                  <c:v>Plant cost</c:v>
                </c:pt>
                <c:pt idx="7">
                  <c:v>Cost of R&amp;D</c:v>
                </c:pt>
              </c:strCache>
            </c:strRef>
          </c:cat>
          <c:val>
            <c:numRef>
              <c:f>'Figure 6.6'!$O$3:$O$10</c:f>
              <c:numCache>
                <c:formatCode>0.00</c:formatCode>
                <c:ptCount val="8"/>
                <c:pt idx="0">
                  <c:v>55319311.612800002</c:v>
                </c:pt>
                <c:pt idx="1">
                  <c:v>163873660.00940001</c:v>
                </c:pt>
                <c:pt idx="2">
                  <c:v>70827075.669400007</c:v>
                </c:pt>
                <c:pt idx="3">
                  <c:v>101842603.7828</c:v>
                </c:pt>
                <c:pt idx="4">
                  <c:v>104115331.0555</c:v>
                </c:pt>
                <c:pt idx="5">
                  <c:v>122646153.0742</c:v>
                </c:pt>
                <c:pt idx="6">
                  <c:v>119623095.11220001</c:v>
                </c:pt>
                <c:pt idx="7">
                  <c:v>118850367.83939999</c:v>
                </c:pt>
              </c:numCache>
            </c:numRef>
          </c:val>
        </c:ser>
        <c:ser>
          <c:idx val="1"/>
          <c:order val="1"/>
          <c:tx>
            <c:strRef>
              <c:f>'Figure 6.6'!$P$2</c:f>
              <c:strCache>
                <c:ptCount val="1"/>
                <c:pt idx="0">
                  <c:v>+10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6.6'!$N$3:$N$10</c:f>
              <c:strCache>
                <c:ptCount val="8"/>
                <c:pt idx="0">
                  <c:v>Price</c:v>
                </c:pt>
                <c:pt idx="1">
                  <c:v>Production cost</c:v>
                </c:pt>
                <c:pt idx="2">
                  <c:v>Cost reduction from R&amp;D</c:v>
                </c:pt>
                <c:pt idx="3">
                  <c:v>Plant capacity</c:v>
                </c:pt>
                <c:pt idx="4">
                  <c:v>Chance of success</c:v>
                </c:pt>
                <c:pt idx="5">
                  <c:v>Discount rate</c:v>
                </c:pt>
                <c:pt idx="6">
                  <c:v>Plant cost</c:v>
                </c:pt>
                <c:pt idx="7">
                  <c:v>Cost of R&amp;D</c:v>
                </c:pt>
              </c:strCache>
            </c:strRef>
          </c:cat>
          <c:val>
            <c:numRef>
              <c:f>'Figure 6.6'!$P$3:$P$10</c:f>
              <c:numCache>
                <c:formatCode>0.00</c:formatCode>
                <c:ptCount val="8"/>
                <c:pt idx="0">
                  <c:v>179381424.0661</c:v>
                </c:pt>
                <c:pt idx="1">
                  <c:v>70827075.669400007</c:v>
                </c:pt>
                <c:pt idx="2">
                  <c:v>163873660.00940001</c:v>
                </c:pt>
                <c:pt idx="3">
                  <c:v>132858131.8961</c:v>
                </c:pt>
                <c:pt idx="4">
                  <c:v>130585404.6234</c:v>
                </c:pt>
                <c:pt idx="5">
                  <c:v>112311140.35519999</c:v>
                </c:pt>
                <c:pt idx="6">
                  <c:v>115077640.5667</c:v>
                </c:pt>
                <c:pt idx="7">
                  <c:v>115850367.83939999</c:v>
                </c:pt>
              </c:numCache>
            </c:numRef>
          </c:val>
        </c:ser>
        <c:overlap val="100"/>
        <c:axId val="304911872"/>
        <c:axId val="304738688"/>
      </c:barChart>
      <c:catAx>
        <c:axId val="30491187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>
            <c:manualLayout>
              <c:xMode val="edge"/>
              <c:yMode val="edge"/>
              <c:x val="1.7094017094017103E-2"/>
              <c:y val="0.5023049538162561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738688"/>
        <c:crossesAt val="117350367.83939999"/>
        <c:auto val="1"/>
        <c:lblAlgn val="ctr"/>
        <c:lblOffset val="100"/>
        <c:tickLblSkip val="1"/>
        <c:tickMarkSkip val="1"/>
      </c:catAx>
      <c:valAx>
        <c:axId val="304738688"/>
        <c:scaling>
          <c:orientation val="minMax"/>
          <c:max val="180000000"/>
          <c:min val="55000000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NPV</a:t>
                </a:r>
              </a:p>
            </c:rich>
          </c:tx>
          <c:layout>
            <c:manualLayout>
              <c:xMode val="edge"/>
              <c:yMode val="edge"/>
              <c:x val="0.5630347488615205"/>
              <c:y val="0.1490016973684742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911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54277990892169"/>
          <c:y val="0.93087702746834111"/>
          <c:w val="0.23183783116853984"/>
          <c:h val="5.83718970612544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76200</xdr:colOff>
      <xdr:row>17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11</xdr:col>
      <xdr:colOff>666750</xdr:colOff>
      <xdr:row>21</xdr:row>
      <xdr:rowOff>133350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13</xdr:col>
      <xdr:colOff>19050</xdr:colOff>
      <xdr:row>31</xdr:row>
      <xdr:rowOff>0</xdr:rowOff>
    </xdr:to>
    <xdr:graphicFrame macro="">
      <xdr:nvGraphicFramePr>
        <xdr:cNvPr id="3074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27"/>
  <sheetViews>
    <sheetView tabSelected="1" zoomScale="80" zoomScaleNormal="80" workbookViewId="0">
      <selection sqref="A1:K27"/>
    </sheetView>
  </sheetViews>
  <sheetFormatPr defaultRowHeight="15.75"/>
  <cols>
    <col min="1" max="1" width="9" style="1" customWidth="1"/>
    <col min="2" max="2" width="5.25" customWidth="1"/>
    <col min="3" max="3" width="10.125" customWidth="1"/>
    <col min="4" max="4" width="11.875" bestFit="1" customWidth="1"/>
    <col min="5" max="5" width="2" bestFit="1" customWidth="1"/>
    <col min="6" max="6" width="16.625" bestFit="1" customWidth="1"/>
    <col min="7" max="11" width="13.5" bestFit="1" customWidth="1"/>
  </cols>
  <sheetData>
    <row r="1" spans="1:11">
      <c r="A1" s="1" t="s">
        <v>0</v>
      </c>
    </row>
    <row r="3" spans="1:11">
      <c r="A3" s="2"/>
    </row>
    <row r="5" spans="1:11">
      <c r="B5" s="1" t="s">
        <v>1</v>
      </c>
    </row>
    <row r="6" spans="1:11">
      <c r="C6" t="s">
        <v>2</v>
      </c>
      <c r="D6" s="4">
        <v>90</v>
      </c>
    </row>
    <row r="7" spans="1:11">
      <c r="C7" t="s">
        <v>3</v>
      </c>
      <c r="D7" s="4">
        <v>60</v>
      </c>
    </row>
    <row r="8" spans="1:11">
      <c r="C8" t="s">
        <v>4</v>
      </c>
      <c r="D8" s="4">
        <v>250000000</v>
      </c>
    </row>
    <row r="9" spans="1:11">
      <c r="C9" t="s">
        <v>5</v>
      </c>
      <c r="D9" s="3">
        <v>30000000</v>
      </c>
    </row>
    <row r="10" spans="1:11">
      <c r="C10" t="s">
        <v>6</v>
      </c>
      <c r="D10" s="5">
        <v>0.1</v>
      </c>
    </row>
    <row r="11" spans="1:11">
      <c r="C11" t="s">
        <v>10</v>
      </c>
      <c r="D11" s="4">
        <v>15000000</v>
      </c>
    </row>
    <row r="12" spans="1:11">
      <c r="C12" t="s">
        <v>7</v>
      </c>
      <c r="D12" s="5">
        <v>0.5</v>
      </c>
    </row>
    <row r="13" spans="1:11">
      <c r="C13" s="7" t="s">
        <v>11</v>
      </c>
      <c r="D13" s="5">
        <v>0.1</v>
      </c>
    </row>
    <row r="15" spans="1:11">
      <c r="B15" s="1" t="s">
        <v>8</v>
      </c>
      <c r="H15" s="1" t="s">
        <v>9</v>
      </c>
    </row>
    <row r="16" spans="1:11">
      <c r="D16">
        <v>1</v>
      </c>
      <c r="E16">
        <v>2</v>
      </c>
      <c r="F16">
        <v>3</v>
      </c>
      <c r="G16">
        <v>4</v>
      </c>
      <c r="H16">
        <v>5</v>
      </c>
      <c r="I16">
        <v>6</v>
      </c>
      <c r="J16">
        <v>7</v>
      </c>
      <c r="K16">
        <v>8</v>
      </c>
    </row>
    <row r="17" spans="2:11">
      <c r="C17" t="s">
        <v>12</v>
      </c>
      <c r="D17" s="4">
        <f>D11</f>
        <v>15000000</v>
      </c>
    </row>
    <row r="18" spans="2:11">
      <c r="C18" t="s">
        <v>4</v>
      </c>
      <c r="F18" s="4">
        <f>D8</f>
        <v>250000000</v>
      </c>
    </row>
    <row r="19" spans="2:11">
      <c r="C19" t="s">
        <v>13</v>
      </c>
      <c r="G19" s="4">
        <f>$D$7*$D$9</f>
        <v>1800000000</v>
      </c>
      <c r="H19" s="4">
        <f>$D$7*$D$9</f>
        <v>1800000000</v>
      </c>
      <c r="I19" s="4">
        <f>$D$7*$D$9</f>
        <v>1800000000</v>
      </c>
      <c r="J19" s="4">
        <f>$D$7*$D$9</f>
        <v>1800000000</v>
      </c>
      <c r="K19" s="4">
        <f>$D$7*$D$9</f>
        <v>1800000000</v>
      </c>
    </row>
    <row r="20" spans="2:11">
      <c r="C20" t="s">
        <v>14</v>
      </c>
      <c r="G20" s="4">
        <f>$D$6*(1-$D$12)*$D$9</f>
        <v>1350000000</v>
      </c>
      <c r="H20" s="4">
        <f>$D$6*(1-$D$12)*$D$9</f>
        <v>1350000000</v>
      </c>
      <c r="I20" s="4">
        <f>$D$6*(1-$D$12)*$D$9</f>
        <v>1350000000</v>
      </c>
      <c r="J20" s="4">
        <f>$D$6*(1-$D$12)*$D$9</f>
        <v>1350000000</v>
      </c>
      <c r="K20" s="4">
        <f>$D$6*(1-$D$12)*$D$9</f>
        <v>1350000000</v>
      </c>
    </row>
    <row r="21" spans="2:11">
      <c r="C21" t="s">
        <v>15</v>
      </c>
      <c r="D21" s="4">
        <f>-D17</f>
        <v>-15000000</v>
      </c>
      <c r="F21" s="4">
        <f>-F18</f>
        <v>-250000000</v>
      </c>
      <c r="G21" s="4">
        <f>G19-G20</f>
        <v>450000000</v>
      </c>
      <c r="H21" s="4">
        <f>H19-H20</f>
        <v>450000000</v>
      </c>
      <c r="I21" s="4">
        <f>I19-I20</f>
        <v>450000000</v>
      </c>
      <c r="J21" s="4">
        <f>J19-J20</f>
        <v>450000000</v>
      </c>
      <c r="K21" s="4">
        <f>K19-K20</f>
        <v>450000000</v>
      </c>
    </row>
    <row r="23" spans="2:11">
      <c r="B23" s="1" t="s">
        <v>16</v>
      </c>
    </row>
    <row r="24" spans="2:11">
      <c r="C24" t="s">
        <v>17</v>
      </c>
      <c r="D24" s="4">
        <f>D21+D13*NPV(D10,E21:K21)</f>
        <v>117350367.83943649</v>
      </c>
    </row>
    <row r="25" spans="2:11">
      <c r="C25" s="6"/>
      <c r="D25" s="8"/>
    </row>
    <row r="27" spans="2:11">
      <c r="F27" s="9">
        <f>F21+NPV(D10,G21:K21)</f>
        <v>1455854046.2338011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27"/>
  <sheetViews>
    <sheetView showFormulas="1" topLeftCell="E1" zoomScale="80" zoomScaleNormal="80" workbookViewId="0">
      <selection sqref="A1:K27"/>
    </sheetView>
  </sheetViews>
  <sheetFormatPr defaultRowHeight="15.75"/>
  <cols>
    <col min="1" max="1" width="9.25" customWidth="1"/>
    <col min="2" max="2" width="5.5" customWidth="1"/>
    <col min="3" max="3" width="11.25" customWidth="1"/>
    <col min="4" max="4" width="13.375" customWidth="1"/>
    <col min="5" max="5" width="1.125" customWidth="1"/>
    <col min="6" max="6" width="10.75" customWidth="1"/>
    <col min="7" max="11" width="10.625" customWidth="1"/>
  </cols>
  <sheetData>
    <row r="1" spans="1:11">
      <c r="A1" s="1" t="s">
        <v>0</v>
      </c>
    </row>
    <row r="2" spans="1:11">
      <c r="A2" s="1"/>
    </row>
    <row r="3" spans="1:11">
      <c r="A3" s="2"/>
    </row>
    <row r="4" spans="1:11">
      <c r="A4" s="1"/>
    </row>
    <row r="5" spans="1:11">
      <c r="A5" s="1"/>
      <c r="B5" s="1" t="s">
        <v>1</v>
      </c>
    </row>
    <row r="6" spans="1:11">
      <c r="A6" s="1"/>
      <c r="C6" t="s">
        <v>2</v>
      </c>
      <c r="D6" s="4">
        <v>90</v>
      </c>
    </row>
    <row r="7" spans="1:11">
      <c r="A7" s="1"/>
      <c r="C7" t="s">
        <v>3</v>
      </c>
      <c r="D7" s="4">
        <v>60</v>
      </c>
    </row>
    <row r="8" spans="1:11">
      <c r="A8" s="1"/>
      <c r="C8" t="s">
        <v>4</v>
      </c>
      <c r="D8" s="4">
        <v>250000000</v>
      </c>
    </row>
    <row r="9" spans="1:11">
      <c r="A9" s="1"/>
      <c r="C9" t="s">
        <v>5</v>
      </c>
      <c r="D9" s="3">
        <v>30000000</v>
      </c>
    </row>
    <row r="10" spans="1:11">
      <c r="A10" s="1"/>
      <c r="C10" t="s">
        <v>6</v>
      </c>
      <c r="D10" s="5">
        <v>0.1</v>
      </c>
    </row>
    <row r="11" spans="1:11">
      <c r="A11" s="1"/>
      <c r="C11" t="s">
        <v>10</v>
      </c>
      <c r="D11" s="4">
        <v>15000000</v>
      </c>
    </row>
    <row r="12" spans="1:11">
      <c r="A12" s="1"/>
      <c r="C12" t="s">
        <v>7</v>
      </c>
      <c r="D12" s="5">
        <v>0.5</v>
      </c>
    </row>
    <row r="13" spans="1:11">
      <c r="A13" s="1"/>
      <c r="C13" s="7" t="s">
        <v>11</v>
      </c>
      <c r="D13" s="5">
        <v>0.1</v>
      </c>
    </row>
    <row r="14" spans="1:11">
      <c r="A14" s="1"/>
    </row>
    <row r="15" spans="1:11">
      <c r="A15" s="1"/>
      <c r="B15" s="1" t="s">
        <v>8</v>
      </c>
      <c r="H15" s="1" t="s">
        <v>9</v>
      </c>
    </row>
    <row r="16" spans="1:11">
      <c r="A16" s="1"/>
      <c r="D16">
        <v>1</v>
      </c>
      <c r="E16">
        <v>2</v>
      </c>
      <c r="F16">
        <v>3</v>
      </c>
      <c r="G16">
        <v>4</v>
      </c>
      <c r="H16">
        <v>5</v>
      </c>
      <c r="I16">
        <v>6</v>
      </c>
      <c r="J16">
        <v>7</v>
      </c>
      <c r="K16">
        <v>8</v>
      </c>
    </row>
    <row r="17" spans="1:11">
      <c r="A17" s="1"/>
      <c r="C17" t="s">
        <v>12</v>
      </c>
      <c r="D17" s="4">
        <f>D11</f>
        <v>15000000</v>
      </c>
    </row>
    <row r="18" spans="1:11">
      <c r="A18" s="1"/>
      <c r="C18" t="s">
        <v>4</v>
      </c>
      <c r="F18" s="4">
        <f>D8</f>
        <v>250000000</v>
      </c>
    </row>
    <row r="19" spans="1:11">
      <c r="A19" s="1"/>
      <c r="C19" t="s">
        <v>13</v>
      </c>
      <c r="G19" s="4">
        <f>$D$7*$D$9</f>
        <v>1800000000</v>
      </c>
      <c r="H19" s="4">
        <f>$D$7*$D$9</f>
        <v>1800000000</v>
      </c>
      <c r="I19" s="4">
        <f>$D$7*$D$9</f>
        <v>1800000000</v>
      </c>
      <c r="J19" s="4">
        <f>$D$7*$D$9</f>
        <v>1800000000</v>
      </c>
      <c r="K19" s="4">
        <f>$D$7*$D$9</f>
        <v>1800000000</v>
      </c>
    </row>
    <row r="20" spans="1:11">
      <c r="A20" s="1"/>
      <c r="C20" t="s">
        <v>14</v>
      </c>
      <c r="G20" s="4">
        <f>$D$6*(1-$D$12)*$D$9</f>
        <v>1350000000</v>
      </c>
      <c r="H20" s="4">
        <f>$D$6*(1-$D$12)*$D$9</f>
        <v>1350000000</v>
      </c>
      <c r="I20" s="4">
        <f>$D$6*(1-$D$12)*$D$9</f>
        <v>1350000000</v>
      </c>
      <c r="J20" s="4">
        <f>$D$6*(1-$D$12)*$D$9</f>
        <v>1350000000</v>
      </c>
      <c r="K20" s="4">
        <f>$D$6*(1-$D$12)*$D$9</f>
        <v>1350000000</v>
      </c>
    </row>
    <row r="21" spans="1:11">
      <c r="A21" s="1"/>
      <c r="C21" t="s">
        <v>15</v>
      </c>
      <c r="D21" s="4">
        <f>-D17</f>
        <v>-15000000</v>
      </c>
      <c r="F21" s="4">
        <f>-F18</f>
        <v>-250000000</v>
      </c>
      <c r="G21" s="4">
        <f>G19-G20</f>
        <v>450000000</v>
      </c>
      <c r="H21" s="4">
        <f>H19-H20</f>
        <v>450000000</v>
      </c>
      <c r="I21" s="4">
        <f>I19-I20</f>
        <v>450000000</v>
      </c>
      <c r="J21" s="4">
        <f>J19-J20</f>
        <v>450000000</v>
      </c>
      <c r="K21" s="4">
        <f>K19-K20</f>
        <v>450000000</v>
      </c>
    </row>
    <row r="22" spans="1:11">
      <c r="A22" s="1"/>
    </row>
    <row r="23" spans="1:11">
      <c r="A23" s="1"/>
      <c r="B23" s="1" t="s">
        <v>16</v>
      </c>
    </row>
    <row r="24" spans="1:11">
      <c r="A24" s="1"/>
      <c r="C24" t="s">
        <v>17</v>
      </c>
      <c r="D24" s="4">
        <f>D21+D13*NPV(D10,E21:K21)</f>
        <v>117350367.83943649</v>
      </c>
    </row>
    <row r="25" spans="1:11">
      <c r="A25" s="1"/>
      <c r="C25" s="6"/>
      <c r="D25" s="8"/>
    </row>
    <row r="26" spans="1:11">
      <c r="A26" s="1"/>
    </row>
    <row r="27" spans="1:11">
      <c r="A27" s="1"/>
      <c r="F27" s="9">
        <f>F21+NPV(D10,G21:K21)</f>
        <v>1455854046.2338011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12"/>
  <sheetViews>
    <sheetView workbookViewId="0">
      <selection activeCell="C23" sqref="C22:C23"/>
    </sheetView>
  </sheetViews>
  <sheetFormatPr defaultRowHeight="15.75"/>
  <cols>
    <col min="1" max="1" width="20.875" bestFit="1" customWidth="1"/>
    <col min="2" max="2" width="12.625" bestFit="1" customWidth="1"/>
  </cols>
  <sheetData>
    <row r="1" spans="1:2">
      <c r="A1" t="s">
        <v>7</v>
      </c>
      <c r="B1" t="s">
        <v>17</v>
      </c>
    </row>
    <row r="2" spans="1:2">
      <c r="A2" s="5">
        <v>0.25</v>
      </c>
      <c r="B2" s="4">
        <v>-115266093.01000001</v>
      </c>
    </row>
    <row r="3" spans="1:2">
      <c r="A3" s="5">
        <v>0.3</v>
      </c>
      <c r="B3" s="4">
        <v>-68742800.840000004</v>
      </c>
    </row>
    <row r="4" spans="1:2">
      <c r="A4" s="5">
        <v>0.35</v>
      </c>
      <c r="B4" s="4">
        <v>-22219508.670000002</v>
      </c>
    </row>
    <row r="5" spans="1:2">
      <c r="A5" s="5">
        <v>0.4</v>
      </c>
      <c r="B5" s="4">
        <v>24303783.5</v>
      </c>
    </row>
    <row r="6" spans="1:2">
      <c r="A6" s="5">
        <v>0.45</v>
      </c>
      <c r="B6" s="4">
        <v>70827075.670000002</v>
      </c>
    </row>
    <row r="7" spans="1:2">
      <c r="A7" s="5">
        <v>0.5</v>
      </c>
      <c r="B7" s="4">
        <v>117350367.84</v>
      </c>
    </row>
    <row r="8" spans="1:2">
      <c r="A8" s="5">
        <v>0.55000000000000004</v>
      </c>
      <c r="B8" s="4">
        <v>163873660.00999999</v>
      </c>
    </row>
    <row r="9" spans="1:2">
      <c r="A9" s="5">
        <v>0.6</v>
      </c>
      <c r="B9" s="4">
        <v>210396952.18000001</v>
      </c>
    </row>
    <row r="10" spans="1:2">
      <c r="A10" s="5">
        <v>0.65</v>
      </c>
      <c r="B10" s="4">
        <v>256920244.34999999</v>
      </c>
    </row>
    <row r="11" spans="1:2">
      <c r="A11" s="5">
        <v>0.7</v>
      </c>
      <c r="B11" s="4">
        <v>303443536.51999998</v>
      </c>
    </row>
    <row r="12" spans="1:2">
      <c r="A12" s="5">
        <v>0.75</v>
      </c>
      <c r="B12" s="4">
        <v>349966828.69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26"/>
  <sheetViews>
    <sheetView workbookViewId="0">
      <selection activeCell="D24" sqref="D24"/>
    </sheetView>
  </sheetViews>
  <sheetFormatPr defaultRowHeight="15.75"/>
  <cols>
    <col min="1" max="1" width="15" bestFit="1" customWidth="1"/>
    <col min="2" max="2" width="11.875" bestFit="1" customWidth="1"/>
  </cols>
  <sheetData>
    <row r="1" spans="1:2">
      <c r="A1" t="s">
        <v>11</v>
      </c>
      <c r="B1" t="s">
        <v>17</v>
      </c>
    </row>
    <row r="2" spans="1:2">
      <c r="A2" s="5">
        <v>0.01</v>
      </c>
      <c r="B2" s="4">
        <v>-1764963.22</v>
      </c>
    </row>
    <row r="3" spans="1:2">
      <c r="A3" s="5">
        <v>0.02</v>
      </c>
      <c r="B3" s="4">
        <v>11470073.57</v>
      </c>
    </row>
    <row r="4" spans="1:2">
      <c r="A4" s="5">
        <v>0.03</v>
      </c>
      <c r="B4" s="4">
        <v>24705110.350000001</v>
      </c>
    </row>
    <row r="5" spans="1:2">
      <c r="A5" s="5">
        <v>0.04</v>
      </c>
      <c r="B5" s="4">
        <v>37940147.140000001</v>
      </c>
    </row>
    <row r="6" spans="1:2">
      <c r="A6" s="5">
        <v>0.05</v>
      </c>
      <c r="B6" s="4">
        <v>51175183.920000002</v>
      </c>
    </row>
    <row r="7" spans="1:2">
      <c r="A7" s="5">
        <v>0.06</v>
      </c>
      <c r="B7" s="4">
        <v>64410220.700000003</v>
      </c>
    </row>
    <row r="8" spans="1:2">
      <c r="A8" s="5">
        <v>7.0000000000000007E-2</v>
      </c>
      <c r="B8" s="4">
        <v>77645257.489999995</v>
      </c>
    </row>
    <row r="9" spans="1:2">
      <c r="A9" s="5">
        <v>0.08</v>
      </c>
      <c r="B9" s="4">
        <v>90880294.269999996</v>
      </c>
    </row>
    <row r="10" spans="1:2">
      <c r="A10" s="5">
        <v>0.09</v>
      </c>
      <c r="B10" s="4">
        <v>104115331.06</v>
      </c>
    </row>
    <row r="11" spans="1:2">
      <c r="A11" s="5">
        <v>0.1</v>
      </c>
      <c r="B11" s="4">
        <v>117350367.84</v>
      </c>
    </row>
    <row r="12" spans="1:2">
      <c r="A12" s="5">
        <v>0.11</v>
      </c>
      <c r="B12" s="4">
        <v>130585404.62</v>
      </c>
    </row>
    <row r="13" spans="1:2">
      <c r="A13" s="5">
        <v>0.12</v>
      </c>
      <c r="B13" s="4">
        <v>143820441.41</v>
      </c>
    </row>
    <row r="14" spans="1:2">
      <c r="A14" s="5">
        <v>0.13</v>
      </c>
      <c r="B14" s="4">
        <v>157055478.19</v>
      </c>
    </row>
    <row r="15" spans="1:2">
      <c r="A15" s="5">
        <v>0.14000000000000001</v>
      </c>
      <c r="B15" s="4">
        <v>170290514.97999999</v>
      </c>
    </row>
    <row r="16" spans="1:2">
      <c r="A16" s="5">
        <v>0.15</v>
      </c>
      <c r="B16" s="4">
        <v>183525551.75999999</v>
      </c>
    </row>
    <row r="17" spans="1:2">
      <c r="A17" s="5">
        <v>0.16</v>
      </c>
      <c r="B17" s="4">
        <v>196760588.53999999</v>
      </c>
    </row>
    <row r="18" spans="1:2">
      <c r="A18" s="5">
        <v>0.17</v>
      </c>
      <c r="B18" s="4">
        <v>209995625.33000001</v>
      </c>
    </row>
    <row r="19" spans="1:2">
      <c r="A19" s="5">
        <v>0.18</v>
      </c>
      <c r="B19" s="4">
        <v>223230662.11000001</v>
      </c>
    </row>
    <row r="20" spans="1:2">
      <c r="A20" s="5">
        <v>0.19</v>
      </c>
      <c r="B20" s="4">
        <v>236465698.88999999</v>
      </c>
    </row>
    <row r="21" spans="1:2">
      <c r="A21" s="5">
        <v>0.2</v>
      </c>
      <c r="B21" s="4">
        <v>249700735.68000001</v>
      </c>
    </row>
    <row r="22" spans="1:2">
      <c r="A22" s="5">
        <v>0.21</v>
      </c>
      <c r="B22" s="4">
        <v>262935772.46000001</v>
      </c>
    </row>
    <row r="23" spans="1:2">
      <c r="A23" s="5">
        <v>0.22</v>
      </c>
      <c r="B23" s="4">
        <v>276170809.25</v>
      </c>
    </row>
    <row r="24" spans="1:2">
      <c r="A24" s="5">
        <v>0.23</v>
      </c>
      <c r="B24" s="4">
        <v>289405846.02999997</v>
      </c>
    </row>
    <row r="25" spans="1:2">
      <c r="A25" s="5">
        <v>0.24</v>
      </c>
      <c r="B25" s="4">
        <v>302640882.81</v>
      </c>
    </row>
    <row r="26" spans="1:2">
      <c r="A26" s="5">
        <v>0.25</v>
      </c>
      <c r="B26" s="4">
        <v>315875919.60000002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N1:V11"/>
  <sheetViews>
    <sheetView workbookViewId="0">
      <selection activeCell="B34" sqref="B33:B34"/>
    </sheetView>
  </sheetViews>
  <sheetFormatPr defaultRowHeight="15.75"/>
  <cols>
    <col min="14" max="14" width="19.125" bestFit="1" customWidth="1"/>
    <col min="15" max="17" width="11" bestFit="1" customWidth="1"/>
    <col min="18" max="18" width="14.125" bestFit="1" customWidth="1"/>
    <col min="19" max="19" width="15.375" bestFit="1" customWidth="1"/>
    <col min="20" max="20" width="10.25" bestFit="1" customWidth="1"/>
    <col min="21" max="22" width="11" bestFit="1" customWidth="1"/>
  </cols>
  <sheetData>
    <row r="1" spans="14:22">
      <c r="N1" s="10" t="s">
        <v>18</v>
      </c>
      <c r="O1" s="10"/>
      <c r="P1" s="10"/>
      <c r="Q1" s="10"/>
      <c r="R1" s="10"/>
      <c r="S1" s="10" t="s">
        <v>24</v>
      </c>
      <c r="T1" s="10"/>
      <c r="U1" s="10"/>
      <c r="V1" s="10"/>
    </row>
    <row r="2" spans="14:22">
      <c r="N2" s="11" t="s">
        <v>19</v>
      </c>
      <c r="O2" s="11" t="s">
        <v>20</v>
      </c>
      <c r="P2" s="11" t="s">
        <v>21</v>
      </c>
      <c r="Q2" s="11" t="s">
        <v>22</v>
      </c>
      <c r="R2" s="11" t="s">
        <v>23</v>
      </c>
      <c r="S2" s="11" t="s">
        <v>25</v>
      </c>
      <c r="T2" s="11" t="s">
        <v>26</v>
      </c>
      <c r="U2" s="11" t="s">
        <v>27</v>
      </c>
      <c r="V2" s="11" t="s">
        <v>28</v>
      </c>
    </row>
    <row r="3" spans="14:22">
      <c r="N3" s="12" t="s">
        <v>3</v>
      </c>
      <c r="O3" s="12">
        <v>55319311.612800002</v>
      </c>
      <c r="P3" s="12">
        <v>179381424.0661</v>
      </c>
      <c r="Q3" s="12">
        <v>124062112.4533</v>
      </c>
      <c r="R3" s="12">
        <v>117350367.83939999</v>
      </c>
      <c r="S3" s="12">
        <v>60</v>
      </c>
      <c r="T3" s="12">
        <v>10</v>
      </c>
      <c r="U3" s="12">
        <v>54</v>
      </c>
      <c r="V3" s="12">
        <v>66</v>
      </c>
    </row>
    <row r="4" spans="14:22">
      <c r="N4" s="12" t="s">
        <v>2</v>
      </c>
      <c r="O4" s="12">
        <v>163873660.00940001</v>
      </c>
      <c r="P4" s="12">
        <v>70827075.669400007</v>
      </c>
      <c r="Q4" s="12">
        <v>93046584.340000004</v>
      </c>
      <c r="R4" s="12">
        <v>117350367.83939999</v>
      </c>
      <c r="S4" s="12">
        <v>90</v>
      </c>
      <c r="T4" s="12">
        <v>10</v>
      </c>
      <c r="U4" s="12">
        <v>81</v>
      </c>
      <c r="V4" s="12">
        <v>99</v>
      </c>
    </row>
    <row r="5" spans="14:22">
      <c r="N5" s="12" t="s">
        <v>7</v>
      </c>
      <c r="O5" s="12">
        <v>70827075.669400007</v>
      </c>
      <c r="P5" s="12">
        <v>163873660.00940001</v>
      </c>
      <c r="Q5" s="12">
        <v>93046584.340000004</v>
      </c>
      <c r="R5" s="12">
        <v>117350367.83939999</v>
      </c>
      <c r="S5" s="12">
        <v>0.5</v>
      </c>
      <c r="T5" s="12">
        <v>10</v>
      </c>
      <c r="U5" s="12">
        <v>0.45</v>
      </c>
      <c r="V5" s="12">
        <v>0.55000000000000004</v>
      </c>
    </row>
    <row r="6" spans="14:22">
      <c r="N6" s="12" t="s">
        <v>5</v>
      </c>
      <c r="O6" s="12">
        <v>101842603.7828</v>
      </c>
      <c r="P6" s="12">
        <v>132858131.8961</v>
      </c>
      <c r="Q6" s="12">
        <v>31015528.113299996</v>
      </c>
      <c r="R6" s="12">
        <v>117350367.83939999</v>
      </c>
      <c r="S6" s="12">
        <v>30000000</v>
      </c>
      <c r="T6" s="12">
        <v>10</v>
      </c>
      <c r="U6" s="12">
        <v>27000000</v>
      </c>
      <c r="V6" s="12">
        <v>33000000</v>
      </c>
    </row>
    <row r="7" spans="14:22">
      <c r="N7" s="12" t="s">
        <v>11</v>
      </c>
      <c r="O7" s="12">
        <v>104115331.0555</v>
      </c>
      <c r="P7" s="12">
        <v>130585404.6234</v>
      </c>
      <c r="Q7" s="12">
        <v>26470073.567900002</v>
      </c>
      <c r="R7" s="12">
        <v>117350367.83939999</v>
      </c>
      <c r="S7" s="12">
        <v>0.1</v>
      </c>
      <c r="T7" s="12">
        <v>10</v>
      </c>
      <c r="U7" s="12">
        <v>0.09</v>
      </c>
      <c r="V7" s="12">
        <v>0.11</v>
      </c>
    </row>
    <row r="8" spans="14:22">
      <c r="N8" s="12" t="s">
        <v>6</v>
      </c>
      <c r="O8" s="12">
        <v>122646153.0742</v>
      </c>
      <c r="P8" s="12">
        <v>112311140.35519999</v>
      </c>
      <c r="Q8" s="12">
        <v>10335012.719000012</v>
      </c>
      <c r="R8" s="12">
        <v>117350367.83939999</v>
      </c>
      <c r="S8" s="12">
        <v>0.1</v>
      </c>
      <c r="T8" s="12">
        <v>10</v>
      </c>
      <c r="U8" s="12">
        <v>0.09</v>
      </c>
      <c r="V8" s="12">
        <v>0.11</v>
      </c>
    </row>
    <row r="9" spans="14:22">
      <c r="N9" s="12" t="s">
        <v>4</v>
      </c>
      <c r="O9" s="12">
        <v>119623095.11220001</v>
      </c>
      <c r="P9" s="12">
        <v>115077640.5667</v>
      </c>
      <c r="Q9" s="12">
        <v>4545454.5455000103</v>
      </c>
      <c r="R9" s="12">
        <v>117350367.83939999</v>
      </c>
      <c r="S9" s="12">
        <v>250000000</v>
      </c>
      <c r="T9" s="12">
        <v>10</v>
      </c>
      <c r="U9" s="12">
        <v>225000000</v>
      </c>
      <c r="V9" s="12">
        <v>275000000</v>
      </c>
    </row>
    <row r="10" spans="14:22">
      <c r="N10" s="12" t="s">
        <v>10</v>
      </c>
      <c r="O10" s="12">
        <v>118850367.83939999</v>
      </c>
      <c r="P10" s="12">
        <v>115850367.83939999</v>
      </c>
      <c r="Q10" s="12">
        <v>3000000</v>
      </c>
      <c r="R10" s="12">
        <v>117350367.83939999</v>
      </c>
      <c r="S10" s="12">
        <v>15000000</v>
      </c>
      <c r="T10" s="12">
        <v>10</v>
      </c>
      <c r="U10" s="12">
        <v>13500000</v>
      </c>
      <c r="V10" s="12">
        <v>16500000</v>
      </c>
    </row>
    <row r="11" spans="14:22">
      <c r="N11" s="13"/>
      <c r="O11" s="13"/>
      <c r="P11" s="13"/>
      <c r="Q11" s="13"/>
      <c r="R11" s="13"/>
      <c r="S11" s="13"/>
      <c r="T11" s="13"/>
      <c r="U11" s="13"/>
      <c r="V11" s="13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6.2</vt:lpstr>
      <vt:lpstr>Figure 6.3</vt:lpstr>
      <vt:lpstr>Figure 6.4</vt:lpstr>
      <vt:lpstr>Figure 6.5</vt:lpstr>
      <vt:lpstr>Figure 6.6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2006-07-06T15:32:07Z</dcterms:created>
  <dcterms:modified xsi:type="dcterms:W3CDTF">2008-09-14T14:04:13Z</dcterms:modified>
</cp:coreProperties>
</file>